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科技服务中心\2025年小麦测产\"/>
    </mc:Choice>
  </mc:AlternateContent>
  <xr:revisionPtr revIDLastSave="0" documentId="13_ncr:1_{9F069BAC-3852-4F98-8EB9-E9AAFF4AB509}" xr6:coauthVersionLast="47" xr6:coauthVersionMax="47" xr10:uidLastSave="{00000000-0000-0000-0000-000000000000}"/>
  <bookViews>
    <workbookView xWindow="-120" yWindow="-120" windowWidth="29040" windowHeight="15840" xr2:uid="{F9E95D57-1F60-4DB0-9D09-138FB193EEA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3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2" i="1"/>
  <c r="K18" i="1" l="1"/>
</calcChain>
</file>

<file path=xl/sharedStrings.xml><?xml version="1.0" encoding="utf-8"?>
<sst xmlns="http://schemas.openxmlformats.org/spreadsheetml/2006/main" count="31" uniqueCount="29">
  <si>
    <t>亩穗数</t>
    <phoneticPr fontId="1" type="noConversion"/>
  </si>
  <si>
    <t>穗粒数</t>
    <phoneticPr fontId="1" type="noConversion"/>
  </si>
  <si>
    <t>千粒重</t>
    <phoneticPr fontId="1" type="noConversion"/>
  </si>
  <si>
    <t>理论产量</t>
    <phoneticPr fontId="1" type="noConversion"/>
  </si>
  <si>
    <t>郭金生</t>
    <phoneticPr fontId="1" type="noConversion"/>
  </si>
  <si>
    <t>俞仁传</t>
    <phoneticPr fontId="1" type="noConversion"/>
  </si>
  <si>
    <t>姜从付</t>
    <phoneticPr fontId="1" type="noConversion"/>
  </si>
  <si>
    <t>俞仁久</t>
    <phoneticPr fontId="1" type="noConversion"/>
  </si>
  <si>
    <t>戴闯</t>
    <phoneticPr fontId="1" type="noConversion"/>
  </si>
  <si>
    <t>严金国</t>
    <phoneticPr fontId="1" type="noConversion"/>
  </si>
  <si>
    <t>杜阳</t>
    <phoneticPr fontId="1" type="noConversion"/>
  </si>
  <si>
    <t>周全义</t>
    <phoneticPr fontId="1" type="noConversion"/>
  </si>
  <si>
    <t>陈光亚</t>
    <phoneticPr fontId="1" type="noConversion"/>
  </si>
  <si>
    <t>姚金台</t>
    <phoneticPr fontId="1" type="noConversion"/>
  </si>
  <si>
    <t>姚国军</t>
    <phoneticPr fontId="1" type="noConversion"/>
  </si>
  <si>
    <t>罗士义</t>
    <phoneticPr fontId="1" type="noConversion"/>
  </si>
  <si>
    <t>王春荣</t>
    <phoneticPr fontId="1" type="noConversion"/>
  </si>
  <si>
    <t>洪亮</t>
    <phoneticPr fontId="1" type="noConversion"/>
  </si>
  <si>
    <t>周钦公</t>
    <phoneticPr fontId="1" type="noConversion"/>
  </si>
  <si>
    <t>刘金辉</t>
    <phoneticPr fontId="1" type="noConversion"/>
  </si>
  <si>
    <t>厉开科</t>
    <phoneticPr fontId="1" type="noConversion"/>
  </si>
  <si>
    <t>古清口</t>
  </si>
  <si>
    <t>新渡口</t>
    <phoneticPr fontId="1" type="noConversion"/>
  </si>
  <si>
    <t>许浒</t>
  </si>
  <si>
    <t>李忠仁</t>
  </si>
  <si>
    <t>徐伟成</t>
  </si>
  <si>
    <t>杜乃忠</t>
  </si>
  <si>
    <t>姚军</t>
  </si>
  <si>
    <t>平均产量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</si>
</sst>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4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176" fontId="0" fillId="0" borderId="0" xfId="0" applyNumberFormat="1">
      <alignment vertical="center"/>
    </xf>
    <xf numFmtId="1" fontId="0" fillId="0" borderId="0" xfId="0" applyNumberFormat="1" applyAlignment="1">
      <alignment horizontal="left" vertical="center"/>
    </xf>
    <xf numFmtId="2" fontId="0" fillId="0" borderId="0" xfId="0" applyNumberFormat="1">
      <alignment vertical="center"/>
    </xf>
    <xf numFmtId="176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2" fontId="0" fillId="0" borderId="0" xfId="0" applyNumberFormat="1" applyBorder="1">
      <alignment vertical="center"/>
    </xf>
    <xf numFmtId="1" fontId="0" fillId="0" borderId="0" xfId="0" applyNumberFormat="1" applyBorder="1" applyAlignment="1">
      <alignment horizontal="left" vertical="center"/>
    </xf>
    <xf numFmtId="176" fontId="0" fillId="0" borderId="0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2" fontId="0" fillId="0" borderId="1" xfId="0" applyNumberFormat="1" applyBorder="1">
      <alignment vertical="center"/>
    </xf>
    <xf numFmtId="1" fontId="0" fillId="0" borderId="1" xfId="0" applyNumberFormat="1" applyBorder="1" applyAlignment="1">
      <alignment horizontal="left" vertical="center"/>
    </xf>
    <xf numFmtId="176" fontId="0" fillId="0" borderId="1" xfId="0" applyNumberFormat="1" applyBorder="1">
      <alignment vertical="center"/>
    </xf>
    <xf numFmtId="0" fontId="3" fillId="0" borderId="0" xfId="0" applyFont="1" applyBorder="1">
      <alignment vertical="center"/>
    </xf>
    <xf numFmtId="0" fontId="3" fillId="0" borderId="1" xfId="0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7A20F-8015-403C-919A-8FE55F2E09A5}">
  <dimension ref="A1:L25"/>
  <sheetViews>
    <sheetView tabSelected="1" workbookViewId="0">
      <selection activeCell="S23" sqref="S23"/>
    </sheetView>
  </sheetViews>
  <sheetFormatPr defaultRowHeight="14.25" x14ac:dyDescent="0.2"/>
  <cols>
    <col min="3" max="3" width="0" hidden="1" customWidth="1"/>
    <col min="5" max="5" width="0" hidden="1" customWidth="1"/>
    <col min="10" max="10" width="9" style="6"/>
  </cols>
  <sheetData>
    <row r="1" spans="1:11" x14ac:dyDescent="0.2">
      <c r="A1" s="8"/>
      <c r="B1" s="8"/>
      <c r="C1" s="8"/>
      <c r="D1" s="8" t="s">
        <v>0</v>
      </c>
      <c r="E1" s="8" t="s">
        <v>1</v>
      </c>
      <c r="F1" s="8" t="s">
        <v>1</v>
      </c>
      <c r="G1" s="8" t="s">
        <v>2</v>
      </c>
      <c r="H1" s="8" t="s">
        <v>3</v>
      </c>
      <c r="I1" s="8"/>
      <c r="J1" s="17"/>
      <c r="K1" s="8"/>
    </row>
    <row r="2" spans="1:11" x14ac:dyDescent="0.2">
      <c r="A2" s="7" t="s">
        <v>22</v>
      </c>
      <c r="B2" s="8" t="s">
        <v>5</v>
      </c>
      <c r="C2" s="8">
        <v>215</v>
      </c>
      <c r="D2" s="9">
        <f>C2*2*667/10000</f>
        <v>28.681000000000001</v>
      </c>
      <c r="E2" s="8">
        <v>205</v>
      </c>
      <c r="F2" s="10">
        <f>E2/5</f>
        <v>41</v>
      </c>
      <c r="G2" s="8">
        <v>42.8</v>
      </c>
      <c r="H2" s="11">
        <f>C2*2*667*E2/5/1000*G2/1000</f>
        <v>503.29418799999991</v>
      </c>
      <c r="I2" s="8"/>
      <c r="J2" s="17"/>
      <c r="K2" s="8"/>
    </row>
    <row r="3" spans="1:11" x14ac:dyDescent="0.2">
      <c r="A3" s="7"/>
      <c r="B3" s="8" t="s">
        <v>7</v>
      </c>
      <c r="C3" s="8">
        <v>232</v>
      </c>
      <c r="D3" s="9">
        <f t="shared" ref="D3:D23" si="0">C3*2*667/10000</f>
        <v>30.948799999999999</v>
      </c>
      <c r="E3" s="8">
        <v>191</v>
      </c>
      <c r="F3" s="10">
        <f t="shared" ref="F3:F23" si="1">E3/5</f>
        <v>38.200000000000003</v>
      </c>
      <c r="G3" s="8">
        <v>42.8</v>
      </c>
      <c r="H3" s="11">
        <f>C3*2*667*E3/5/1000*G3/1000</f>
        <v>506.00050047999997</v>
      </c>
      <c r="I3" s="8"/>
      <c r="J3" s="17"/>
      <c r="K3" s="8"/>
    </row>
    <row r="4" spans="1:11" x14ac:dyDescent="0.2">
      <c r="A4" s="7"/>
      <c r="B4" s="8" t="s">
        <v>6</v>
      </c>
      <c r="C4" s="8">
        <v>226</v>
      </c>
      <c r="D4" s="9">
        <f t="shared" si="0"/>
        <v>30.148399999999999</v>
      </c>
      <c r="E4" s="8">
        <v>200</v>
      </c>
      <c r="F4" s="10">
        <f t="shared" si="1"/>
        <v>40</v>
      </c>
      <c r="G4" s="8">
        <v>44.1</v>
      </c>
      <c r="H4" s="11">
        <f>C4*2*667*E4/5/1000*G4/1000</f>
        <v>531.81777600000009</v>
      </c>
      <c r="I4" s="8"/>
      <c r="J4" s="17"/>
      <c r="K4" s="8"/>
    </row>
    <row r="5" spans="1:11" x14ac:dyDescent="0.2">
      <c r="A5" s="7"/>
      <c r="B5" s="8" t="s">
        <v>8</v>
      </c>
      <c r="C5" s="8">
        <v>217</v>
      </c>
      <c r="D5" s="9">
        <f t="shared" si="0"/>
        <v>28.947800000000001</v>
      </c>
      <c r="E5" s="8">
        <v>200</v>
      </c>
      <c r="F5" s="10">
        <f t="shared" si="1"/>
        <v>40</v>
      </c>
      <c r="G5" s="8">
        <v>39.1</v>
      </c>
      <c r="H5" s="11">
        <f>C5*2*667*E5/5/1000*G5/1000</f>
        <v>452.74359200000004</v>
      </c>
      <c r="I5" s="8"/>
      <c r="J5" s="17"/>
      <c r="K5" s="8"/>
    </row>
    <row r="6" spans="1:11" x14ac:dyDescent="0.2">
      <c r="A6" s="7"/>
      <c r="B6" s="8" t="s">
        <v>9</v>
      </c>
      <c r="C6" s="8">
        <v>201</v>
      </c>
      <c r="D6" s="9">
        <f t="shared" si="0"/>
        <v>26.813400000000001</v>
      </c>
      <c r="E6" s="8">
        <v>190</v>
      </c>
      <c r="F6" s="10">
        <f t="shared" si="1"/>
        <v>38</v>
      </c>
      <c r="G6" s="8">
        <v>44.7</v>
      </c>
      <c r="H6" s="11">
        <f>C6*2*667*E6/5/1000*G6/1000</f>
        <v>455.45241240000001</v>
      </c>
      <c r="I6" s="8"/>
      <c r="J6" s="17"/>
      <c r="K6" s="8"/>
    </row>
    <row r="7" spans="1:11" x14ac:dyDescent="0.2">
      <c r="A7" s="7"/>
      <c r="B7" s="8" t="s">
        <v>10</v>
      </c>
      <c r="C7" s="8">
        <v>188</v>
      </c>
      <c r="D7" s="9">
        <f t="shared" si="0"/>
        <v>25.0792</v>
      </c>
      <c r="E7" s="8">
        <v>250</v>
      </c>
      <c r="F7" s="10">
        <f t="shared" si="1"/>
        <v>50</v>
      </c>
      <c r="G7" s="8">
        <v>37.200000000000003</v>
      </c>
      <c r="H7" s="11">
        <f>C7*2*667*E7/5/1000*G7/1000</f>
        <v>466.47312000000005</v>
      </c>
      <c r="I7" s="8"/>
      <c r="J7" s="17"/>
      <c r="K7" s="8"/>
    </row>
    <row r="8" spans="1:11" x14ac:dyDescent="0.2">
      <c r="A8" s="7"/>
      <c r="B8" s="8" t="s">
        <v>11</v>
      </c>
      <c r="C8" s="8">
        <v>201</v>
      </c>
      <c r="D8" s="9">
        <f t="shared" si="0"/>
        <v>26.813400000000001</v>
      </c>
      <c r="E8" s="8">
        <v>214</v>
      </c>
      <c r="F8" s="10">
        <f t="shared" si="1"/>
        <v>42.8</v>
      </c>
      <c r="G8" s="8">
        <v>44.1</v>
      </c>
      <c r="H8" s="11">
        <f>C8*2*667*E8/5/1000*G8/1000</f>
        <v>506.09756231999995</v>
      </c>
      <c r="I8" s="8"/>
      <c r="J8" s="17"/>
      <c r="K8" s="8"/>
    </row>
    <row r="9" spans="1:11" x14ac:dyDescent="0.2">
      <c r="A9" s="7"/>
      <c r="B9" s="8" t="s">
        <v>12</v>
      </c>
      <c r="C9" s="8">
        <v>195</v>
      </c>
      <c r="D9" s="9">
        <f t="shared" si="0"/>
        <v>26.013000000000002</v>
      </c>
      <c r="E9" s="8">
        <v>210</v>
      </c>
      <c r="F9" s="10">
        <f t="shared" si="1"/>
        <v>42</v>
      </c>
      <c r="G9" s="8">
        <v>44.1</v>
      </c>
      <c r="H9" s="11">
        <f>C9*2*667*E9/5/1000*G9/1000</f>
        <v>481.81278599999996</v>
      </c>
      <c r="I9" s="8"/>
      <c r="J9" s="17"/>
      <c r="K9" s="8"/>
    </row>
    <row r="10" spans="1:11" x14ac:dyDescent="0.2">
      <c r="A10" s="7"/>
      <c r="B10" s="8" t="s">
        <v>4</v>
      </c>
      <c r="C10" s="8">
        <v>211</v>
      </c>
      <c r="D10" s="9">
        <f t="shared" si="0"/>
        <v>28.147400000000001</v>
      </c>
      <c r="E10" s="8">
        <v>202</v>
      </c>
      <c r="F10" s="10">
        <f t="shared" si="1"/>
        <v>40.4</v>
      </c>
      <c r="G10" s="8">
        <v>42.8</v>
      </c>
      <c r="H10" s="11">
        <f>C10*2*667*E10/5/1000*G10/1000</f>
        <v>486.70232288</v>
      </c>
      <c r="I10" s="8"/>
      <c r="J10" s="17"/>
      <c r="K10" s="8"/>
    </row>
    <row r="11" spans="1:11" x14ac:dyDescent="0.2">
      <c r="A11" s="7"/>
      <c r="B11" s="8" t="s">
        <v>13</v>
      </c>
      <c r="C11" s="8">
        <v>205</v>
      </c>
      <c r="D11" s="9">
        <f t="shared" si="0"/>
        <v>27.347000000000001</v>
      </c>
      <c r="E11" s="8">
        <v>220</v>
      </c>
      <c r="F11" s="10">
        <f t="shared" si="1"/>
        <v>44</v>
      </c>
      <c r="G11" s="8">
        <v>44.1</v>
      </c>
      <c r="H11" s="11">
        <f>C11*2*667*E11/5/1000*G11/1000</f>
        <v>530.64118800000006</v>
      </c>
      <c r="I11" s="8"/>
      <c r="J11" s="17"/>
      <c r="K11" s="8"/>
    </row>
    <row r="12" spans="1:11" x14ac:dyDescent="0.2">
      <c r="A12" s="7"/>
      <c r="B12" s="8" t="s">
        <v>14</v>
      </c>
      <c r="C12" s="8">
        <v>232</v>
      </c>
      <c r="D12" s="9">
        <f t="shared" si="0"/>
        <v>30.948799999999999</v>
      </c>
      <c r="E12" s="8">
        <v>214</v>
      </c>
      <c r="F12" s="10">
        <f t="shared" si="1"/>
        <v>42.8</v>
      </c>
      <c r="G12" s="8">
        <v>37.9</v>
      </c>
      <c r="H12" s="11">
        <f>C12*2*667*E12/5/1000*G12/1000</f>
        <v>502.02667456</v>
      </c>
      <c r="I12" s="8"/>
      <c r="J12" s="17"/>
      <c r="K12" s="8"/>
    </row>
    <row r="13" spans="1:11" x14ac:dyDescent="0.2">
      <c r="A13" s="7"/>
      <c r="B13" s="8" t="s">
        <v>15</v>
      </c>
      <c r="C13" s="8">
        <v>220</v>
      </c>
      <c r="D13" s="9">
        <f t="shared" si="0"/>
        <v>29.347999999999999</v>
      </c>
      <c r="E13" s="8">
        <v>209</v>
      </c>
      <c r="F13" s="10">
        <f t="shared" si="1"/>
        <v>41.8</v>
      </c>
      <c r="G13" s="8">
        <v>42.8</v>
      </c>
      <c r="H13" s="11">
        <f>C13*2*667*E13/5/1000*G13/1000</f>
        <v>525.04745919999993</v>
      </c>
      <c r="I13" s="8"/>
      <c r="J13" s="17"/>
      <c r="K13" s="8"/>
    </row>
    <row r="14" spans="1:11" x14ac:dyDescent="0.2">
      <c r="A14" s="7"/>
      <c r="B14" s="8" t="s">
        <v>16</v>
      </c>
      <c r="C14" s="8">
        <v>217</v>
      </c>
      <c r="D14" s="9">
        <f t="shared" si="0"/>
        <v>28.947800000000001</v>
      </c>
      <c r="E14" s="8">
        <v>195</v>
      </c>
      <c r="F14" s="10">
        <f t="shared" si="1"/>
        <v>39</v>
      </c>
      <c r="G14" s="8">
        <v>39.9</v>
      </c>
      <c r="H14" s="11">
        <f>C14*2*667*E14/5/1000*G14/1000</f>
        <v>450.45671579999998</v>
      </c>
      <c r="I14" s="8"/>
      <c r="J14" s="17"/>
      <c r="K14" s="8"/>
    </row>
    <row r="15" spans="1:11" x14ac:dyDescent="0.2">
      <c r="A15" s="7"/>
      <c r="B15" s="8" t="s">
        <v>17</v>
      </c>
      <c r="C15" s="8">
        <v>238</v>
      </c>
      <c r="D15" s="9">
        <f t="shared" si="0"/>
        <v>31.749199999999998</v>
      </c>
      <c r="E15" s="8">
        <v>223</v>
      </c>
      <c r="F15" s="10">
        <f t="shared" si="1"/>
        <v>44.6</v>
      </c>
      <c r="G15" s="8">
        <v>38</v>
      </c>
      <c r="H15" s="11">
        <f>C15*2*667*E15/5/1000*G15/1000</f>
        <v>538.08544159999985</v>
      </c>
      <c r="I15" s="8"/>
      <c r="J15" s="17"/>
      <c r="K15" s="8"/>
    </row>
    <row r="16" spans="1:11" x14ac:dyDescent="0.2">
      <c r="A16" s="7"/>
      <c r="B16" s="8" t="s">
        <v>18</v>
      </c>
      <c r="C16" s="8">
        <v>213</v>
      </c>
      <c r="D16" s="9">
        <f t="shared" si="0"/>
        <v>28.414200000000001</v>
      </c>
      <c r="E16" s="8">
        <v>201</v>
      </c>
      <c r="F16" s="10">
        <f t="shared" si="1"/>
        <v>40.200000000000003</v>
      </c>
      <c r="G16" s="8">
        <v>44.1</v>
      </c>
      <c r="H16" s="11">
        <f>C16*2*667*E16/5/1000*G16/1000</f>
        <v>503.73262044000001</v>
      </c>
      <c r="I16" s="8"/>
      <c r="J16" s="17"/>
      <c r="K16" s="8"/>
    </row>
    <row r="17" spans="1:12" x14ac:dyDescent="0.2">
      <c r="A17" s="7"/>
      <c r="B17" s="8" t="s">
        <v>19</v>
      </c>
      <c r="C17" s="8">
        <v>208</v>
      </c>
      <c r="D17" s="9">
        <f t="shared" si="0"/>
        <v>27.747199999999999</v>
      </c>
      <c r="E17" s="8">
        <v>207</v>
      </c>
      <c r="F17" s="10">
        <f t="shared" si="1"/>
        <v>41.4</v>
      </c>
      <c r="G17" s="8">
        <v>39.700000000000003</v>
      </c>
      <c r="H17" s="11">
        <f>C17*2*667*E17/5/1000*G17/1000</f>
        <v>456.04742976</v>
      </c>
      <c r="I17" s="8"/>
      <c r="J17" s="17"/>
      <c r="K17" s="8"/>
    </row>
    <row r="18" spans="1:12" ht="18" x14ac:dyDescent="0.2">
      <c r="A18" s="12"/>
      <c r="B18" s="13" t="s">
        <v>20</v>
      </c>
      <c r="C18" s="13">
        <v>198</v>
      </c>
      <c r="D18" s="14">
        <f t="shared" si="0"/>
        <v>26.4132</v>
      </c>
      <c r="E18" s="13">
        <v>216</v>
      </c>
      <c r="F18" s="15">
        <f t="shared" si="1"/>
        <v>43.2</v>
      </c>
      <c r="G18" s="13">
        <v>43.7</v>
      </c>
      <c r="H18" s="16">
        <f>C18*2*667*E18/5/1000*G18/1000</f>
        <v>498.63895488000009</v>
      </c>
      <c r="I18" s="13"/>
      <c r="J18" s="18" t="s">
        <v>28</v>
      </c>
      <c r="K18" s="19">
        <f>AVERAGE(H2:H18)</f>
        <v>493.82769084235298</v>
      </c>
    </row>
    <row r="19" spans="1:12" x14ac:dyDescent="0.2">
      <c r="A19" s="5" t="s">
        <v>21</v>
      </c>
      <c r="B19" t="s">
        <v>27</v>
      </c>
      <c r="C19">
        <v>196</v>
      </c>
      <c r="D19" s="3">
        <f t="shared" si="0"/>
        <v>26.1464</v>
      </c>
      <c r="E19">
        <v>234</v>
      </c>
      <c r="F19" s="2">
        <f t="shared" si="1"/>
        <v>46.8</v>
      </c>
      <c r="G19">
        <v>40</v>
      </c>
      <c r="H19" s="1">
        <v>489.46060799999998</v>
      </c>
    </row>
    <row r="20" spans="1:12" x14ac:dyDescent="0.2">
      <c r="A20" s="5"/>
      <c r="B20" t="s">
        <v>23</v>
      </c>
      <c r="C20">
        <v>209</v>
      </c>
      <c r="D20" s="3">
        <f t="shared" si="0"/>
        <v>27.880600000000001</v>
      </c>
      <c r="E20">
        <v>207</v>
      </c>
      <c r="F20" s="2">
        <f t="shared" si="1"/>
        <v>41.4</v>
      </c>
      <c r="G20">
        <v>40.5</v>
      </c>
      <c r="H20" s="1">
        <v>467.47402020000004</v>
      </c>
    </row>
    <row r="21" spans="1:12" x14ac:dyDescent="0.2">
      <c r="A21" s="5"/>
      <c r="B21" t="s">
        <v>24</v>
      </c>
      <c r="C21">
        <v>217</v>
      </c>
      <c r="D21" s="3">
        <f t="shared" si="0"/>
        <v>28.947800000000001</v>
      </c>
      <c r="E21">
        <v>198</v>
      </c>
      <c r="F21" s="2">
        <f t="shared" si="1"/>
        <v>39.6</v>
      </c>
      <c r="G21">
        <v>40.799999999999997</v>
      </c>
      <c r="H21" s="1">
        <v>467.70381503999999</v>
      </c>
    </row>
    <row r="22" spans="1:12" x14ac:dyDescent="0.2">
      <c r="A22" s="5"/>
      <c r="B22" t="s">
        <v>25</v>
      </c>
      <c r="C22">
        <v>219</v>
      </c>
      <c r="D22" s="3">
        <f t="shared" si="0"/>
        <v>29.214600000000001</v>
      </c>
      <c r="E22">
        <v>213</v>
      </c>
      <c r="F22" s="2">
        <f t="shared" si="1"/>
        <v>42.6</v>
      </c>
      <c r="G22">
        <v>42.8</v>
      </c>
      <c r="H22" s="1">
        <v>532.66395887999988</v>
      </c>
    </row>
    <row r="23" spans="1:12" ht="18" x14ac:dyDescent="0.2">
      <c r="A23" s="5"/>
      <c r="B23" t="s">
        <v>26</v>
      </c>
      <c r="C23">
        <v>193</v>
      </c>
      <c r="D23" s="3">
        <f t="shared" si="0"/>
        <v>25.746200000000002</v>
      </c>
      <c r="E23">
        <v>218</v>
      </c>
      <c r="F23" s="2">
        <f t="shared" si="1"/>
        <v>43.6</v>
      </c>
      <c r="G23">
        <v>41.2</v>
      </c>
      <c r="H23" s="1">
        <v>462.48413984000001</v>
      </c>
      <c r="J23" s="6" t="s">
        <v>28</v>
      </c>
      <c r="K23" s="4">
        <f>AVERAGE(H19:H23)</f>
        <v>483.95730839199996</v>
      </c>
    </row>
    <row r="24" spans="1:12" x14ac:dyDescent="0.2">
      <c r="L24" s="1"/>
    </row>
    <row r="25" spans="1:12" x14ac:dyDescent="0.2">
      <c r="L25" s="1"/>
    </row>
  </sheetData>
  <mergeCells count="2">
    <mergeCell ref="A2:A18"/>
    <mergeCell ref="A19:A23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翰林 周</dc:creator>
  <cp:lastModifiedBy>CC14915</cp:lastModifiedBy>
  <cp:lastPrinted>2025-06-06T12:23:16Z</cp:lastPrinted>
  <dcterms:created xsi:type="dcterms:W3CDTF">2025-06-03T01:07:45Z</dcterms:created>
  <dcterms:modified xsi:type="dcterms:W3CDTF">2025-07-03T07:43:09Z</dcterms:modified>
</cp:coreProperties>
</file>